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600" windowHeight="9990"/>
  </bookViews>
  <sheets>
    <sheet name="Прил 1" sheetId="1" r:id="rId1"/>
  </sheets>
  <calcPr calcId="124519" calcOnSave="0"/>
</workbook>
</file>

<file path=xl/calcChain.xml><?xml version="1.0" encoding="utf-8"?>
<calcChain xmlns="http://schemas.openxmlformats.org/spreadsheetml/2006/main">
  <c r="G46" i="1"/>
  <c r="A42"/>
  <c r="A43"/>
  <c r="A44" s="1"/>
  <c r="A45" s="1"/>
  <c r="G45"/>
  <c r="G44"/>
  <c r="G43"/>
  <c r="G42"/>
  <c r="G38"/>
  <c r="A38"/>
  <c r="A39" s="1"/>
  <c r="G35"/>
  <c r="G32" l="1"/>
  <c r="G31"/>
  <c r="G30"/>
  <c r="G21"/>
  <c r="G15"/>
  <c r="G13"/>
  <c r="G12"/>
  <c r="G9"/>
  <c r="G10"/>
  <c r="G7"/>
  <c r="G8"/>
  <c r="G11"/>
  <c r="G14"/>
  <c r="G16"/>
  <c r="G17"/>
  <c r="G18"/>
  <c r="G19"/>
  <c r="G20"/>
  <c r="G22"/>
  <c r="G23"/>
  <c r="G24"/>
  <c r="G25"/>
  <c r="G26"/>
  <c r="G27"/>
  <c r="G28"/>
  <c r="G29"/>
  <c r="G33"/>
  <c r="G34"/>
  <c r="G36"/>
  <c r="G37"/>
  <c r="G39"/>
  <c r="G40"/>
  <c r="G41"/>
  <c r="A7"/>
  <c r="A8" s="1"/>
  <c r="A9" s="1"/>
  <c r="A10" s="1"/>
  <c r="A11" s="1"/>
  <c r="A12" s="1"/>
  <c r="A13" s="1"/>
  <c r="A14" s="1"/>
  <c r="A15" s="1"/>
  <c r="A16" s="1"/>
  <c r="G6"/>
  <c r="A17" l="1"/>
  <c r="A18" s="1"/>
  <c r="A19" s="1"/>
  <c r="A20" s="1"/>
  <c r="A21" l="1"/>
  <c r="A22" s="1"/>
  <c r="A23" s="1"/>
  <c r="A24" l="1"/>
  <c r="A25" s="1"/>
  <c r="A26" s="1"/>
  <c r="A27" s="1"/>
  <c r="A28" s="1"/>
  <c r="A29" s="1"/>
  <c r="A30" l="1"/>
  <c r="A31" s="1"/>
  <c r="A32" s="1"/>
  <c r="A33" s="1"/>
  <c r="A34" s="1"/>
  <c r="A35" l="1"/>
  <c r="A36" s="1"/>
  <c r="A37" s="1"/>
  <c r="A40" s="1"/>
  <c r="A41" s="1"/>
</calcChain>
</file>

<file path=xl/sharedStrings.xml><?xml version="1.0" encoding="utf-8"?>
<sst xmlns="http://schemas.openxmlformats.org/spreadsheetml/2006/main" count="169" uniqueCount="83">
  <si>
    <t>№ лота</t>
  </si>
  <si>
    <t>Краткая техническая спецификация, форма выпуска, дозировка*</t>
  </si>
  <si>
    <t>Цена, тенге</t>
  </si>
  <si>
    <t>Сумма, тенге</t>
  </si>
  <si>
    <t>Срок и место поставки</t>
  </si>
  <si>
    <t>экспресс тест полоска</t>
  </si>
  <si>
    <t>шт</t>
  </si>
  <si>
    <t>фильтровальная  бумага (кг)</t>
  </si>
  <si>
    <t xml:space="preserve">фильтровальная    тест бланки (кровь сухой капля) </t>
  </si>
  <si>
    <t>Тест-бланки (фильтровальная бумага с пятью кружками, обозначенными для нанесения образцов крови)</t>
  </si>
  <si>
    <t>Планшет одноразовый  ИФА с плоским  дном на 96 лунок</t>
  </si>
  <si>
    <t>уксусная кислота №1,кг</t>
  </si>
  <si>
    <t>уксусная кислота для микроскопии</t>
  </si>
  <si>
    <t>лимонная кислота,кг</t>
  </si>
  <si>
    <t>краска Романовского,литр</t>
  </si>
  <si>
    <t>полотенце рулонное №300</t>
  </si>
  <si>
    <t>масло иммерсионное</t>
  </si>
  <si>
    <t>Одноразовое бумажные полотенца</t>
  </si>
  <si>
    <t>кг</t>
  </si>
  <si>
    <t>упак</t>
  </si>
  <si>
    <t>л</t>
  </si>
  <si>
    <t>фл</t>
  </si>
  <si>
    <t>презерватив</t>
  </si>
  <si>
    <t>Презерватив повышенной прочности, в силиконовой смазке, с накопителем. Изготовлены из натурального высококачественного латекса. Размеры: длина не менее 180 мм +/- 2 мм., ширина (диаметр) 52 мм +/- 1 мм, толщина 0,09 мм +/- 0,01мм. Обязательные условия: Наличие сертификата качества страны-производителя,наличие технич. докум,утвержденной производителем (инструкция по применению,технич.спец-я и т.п.). Остаточный срок годности на момент поставки презервативов должен быть не менее 2-х лет.</t>
  </si>
  <si>
    <t>Фильтровальная бумага листовая, средней фильтрации (для общелаболаторных работ). Поставляется в упаковках по 1 килограмму.</t>
  </si>
  <si>
    <t xml:space="preserve">Планшет состоит из корпуса и крышки, изготовленных из прозрачного полимера, не выделяющего в исследуемую среду токсичных ингридиентов. Для  удобства отсчета лунок на лицевой поверхности нанесены по горизонтали цифры, по вертикали латинские буквы.
Технические характеристики:
Корпус имеет 96 лунок с плоским дном
Габариты - 127х85х16 мм
Коэффициент светопропускания не менее 88%
Не стерильно
</t>
  </si>
  <si>
    <t>пробирки  РРТ-5,0 мл. жемчужно-белой крышкой -шт</t>
  </si>
  <si>
    <t>Набор реагентов Антиген кардиолипиновый для реакции микропреципитации (РМП) раствор для диагностических целей предназначен для диагностики сифилиса при помощи реакции микропреципитации. Антиген кардиолипиновый для РМП представляет собой раствор трех высокоочищенных липидов: кардиолипина (0,03 %), лецитина (0,27 %), холестерина (0,9 %) в спирте этиловом абсолю­тированном. Прозрачный бесцветный раствор со специфическим запахом спирта. До­пускается выпадение кристаллов холестерина при температуре ниже 10 °С, легко растворяющихся при температуре (37±1) °С.</t>
  </si>
  <si>
    <t>Состав красителя:
Азур 1 — 3,772 г
Эозин — 2,165 г
Метиленовый синий — 1,563 г
Метанол (ЧДА) — 750,0 мл
Глицерин (ЧДА) — 256,0 мл</t>
  </si>
  <si>
    <t>имерсионное масло по 10мл</t>
  </si>
  <si>
    <t>вакутейнер.</t>
  </si>
  <si>
    <t>ведро диспенсер 3,9л</t>
  </si>
  <si>
    <t>хладагенты для ПЦР</t>
  </si>
  <si>
    <t>метиленовая синий для микроскопии</t>
  </si>
  <si>
    <t>Наконечники с фильтром стерильные 10-200 мкл, без ДНК/РНК, стерильные</t>
  </si>
  <si>
    <t>для транспортировки тест систем и сыворотки для ПЦР и ВН.</t>
  </si>
  <si>
    <t>корзина для мусора с автоматической крышкой для лаборатории.</t>
  </si>
  <si>
    <t>Кол-во</t>
  </si>
  <si>
    <t xml:space="preserve">Коммунальное государственное  казенное предприятие «Кызылординский областной центр по профилактике и борьбе со СПИДом» УЗКО, г.Кызылорда, ул.Шукурова 52А. Согласно заявке заказчика. </t>
  </si>
  <si>
    <t xml:space="preserve">набор реагентов является простым и быстрым иммуно-хромотаграфическим тестом для качественного, визуального выявления Ar/AT к ВИЧ-1 (В-1.0) и ВИЧ-2. Предназначен только In Vitro диагностики. В состав набора входит: тест карта, упакованная в индивидуальную вакуумную упаковку из фольги алюминиевой с осушителем, иммунохроматографический экспресс-тест для определения антител  кВИЧ-1и2 типов (ВИЧ-1, ВИЧ-
2) всыворотке, плазмеицельной крови человека с принадлежностями
</t>
  </si>
  <si>
    <t>наконечники 0,5-250 мкл (шт)</t>
  </si>
  <si>
    <t xml:space="preserve">наконечники 200-1000 мкл для пипеток еппиндорф  (уп - 500 шт) </t>
  </si>
  <si>
    <t>одноразовые наконечники к дозатору для пипетирования крови, забора биоматериала</t>
  </si>
  <si>
    <t>наконечники с фильтром для ПЦР №960</t>
  </si>
  <si>
    <t>пробирки эпиндорф 1,5мл №1000</t>
  </si>
  <si>
    <t>пергидроль</t>
  </si>
  <si>
    <t>пергидроль 33%</t>
  </si>
  <si>
    <t>одноразовые шприцы</t>
  </si>
  <si>
    <t>одноразовые шприцы 5,0</t>
  </si>
  <si>
    <t>Международное непатентованное название   изделий медицинского назначения</t>
  </si>
  <si>
    <t>Ед изм</t>
  </si>
  <si>
    <t>приложение №1</t>
  </si>
  <si>
    <t>пакет класса "В" р-р 700*800</t>
  </si>
  <si>
    <t>пакет класса "А" р-р 700*800</t>
  </si>
  <si>
    <t>КБУ ведро 5,0</t>
  </si>
  <si>
    <t>КБУ коробка 5,0</t>
  </si>
  <si>
    <t>КБУ коробка 5,0 д/игл</t>
  </si>
  <si>
    <t>КБУ ведро 5,0 д/игл</t>
  </si>
  <si>
    <t>пакет класса "В" красный р-р 700*800 для утилизации мед отходов</t>
  </si>
  <si>
    <t>пакет класса "А" черный р-р 700*800 для утилизации мед отходов</t>
  </si>
  <si>
    <t>Бисептол сироп сульфаметоксазол+Триметоприм, таб 480мг</t>
  </si>
  <si>
    <t>Бисептол сироп сульфаметоксазол+Триметоприм, 240/5мл, 400мл, фл</t>
  </si>
  <si>
    <t>таб</t>
  </si>
  <si>
    <t>вата №100 нестер</t>
  </si>
  <si>
    <t>лейкопластырь на нетканной основе 5см*5см</t>
  </si>
  <si>
    <t>спиртовая салфетка 65/30 №100</t>
  </si>
  <si>
    <t>метилен синий, 50 гр</t>
  </si>
  <si>
    <t>Кардиолипиновая РМП 500 опр, фл</t>
  </si>
  <si>
    <t>марля, м</t>
  </si>
  <si>
    <t>м</t>
  </si>
  <si>
    <t>одноразовые шприцы 10,0</t>
  </si>
  <si>
    <t>одноразовые шприцы 20,0</t>
  </si>
  <si>
    <t>салфетка для диспенсера №200</t>
  </si>
  <si>
    <t>Набор реагентов иммунохроматографический экспресс-тест для одновременного определения антигена р24 ВИЧ и антител к ВИЧ-1 и 2 типов (ВИЧ-1, ВИЧ-2) в сыворотке, плазме и цельной крови человека с принадлежностями. В состав набора входит: тест карта, капилляр, чейз буфер, упакованная в индивидуальную вакуумную упаковку из фольги алюминиевой с осушителем.</t>
  </si>
  <si>
    <t>экспресс тест полоска р24</t>
  </si>
  <si>
    <t>пакет класса "В" красный р-р 3000*330 для утилизации мед отходов</t>
  </si>
  <si>
    <t>пакет класса "В" р-р 300*330</t>
  </si>
  <si>
    <t xml:space="preserve">дезинфицирующее средство </t>
  </si>
  <si>
    <t>Таблетки белого цвета, круглой формы, с характерным запахом хлора. Срок годности рабочего раствора: не более 5 суток. Средство обладает антимикробной активностью в отношении вирусов ВИЧ. Форма выпуска: таблетки в таре №300.</t>
  </si>
  <si>
    <t>банка</t>
  </si>
  <si>
    <t>Дезинфицирующее жидкое мыло для профессиональной гигиены рук. Гигиена обработки рук, кожаных покровов. Форма выпуска: флакон (1 флакон = 1 литр)</t>
  </si>
  <si>
    <t>Кожаный антисептик в виде прозрачной бесцветной жидкости с характерным спиртовым запахом. Средство обладает антимикробной активностью в отношении вирусов ВИЧ. Форма выпуска: флакон (1 флакон = 1 литр)</t>
  </si>
  <si>
    <t>дезинфицирующее средство для поверхности и ИМН. Средство обладает антимикробной активностью в отношении вирусов ВИЧ. Форма выпуска: флакон (1 флакон = 1 литр)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</si>
</sst>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1" applyNumberFormat="1" applyFont="1" applyFill="1" applyBorder="1" applyAlignment="1" applyProtection="1">
      <alignment vertical="center" wrapText="1" shrinkToFit="1"/>
      <protection locked="0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vertical="top" wrapText="1"/>
    </xf>
    <xf numFmtId="0" fontId="6" fillId="2" borderId="1" xfId="0" applyFont="1" applyFill="1" applyBorder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/>
    </xf>
    <xf numFmtId="4" fontId="6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4</xdr:row>
      <xdr:rowOff>85725</xdr:rowOff>
    </xdr:from>
    <xdr:to>
      <xdr:col>2</xdr:col>
      <xdr:colOff>2752725</xdr:colOff>
      <xdr:row>19</xdr:row>
      <xdr:rowOff>476250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05375" y="1466850"/>
          <a:ext cx="0" cy="1894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36</xdr:row>
      <xdr:rowOff>0</xdr:rowOff>
    </xdr:from>
    <xdr:to>
      <xdr:col>2</xdr:col>
      <xdr:colOff>2667000</xdr:colOff>
      <xdr:row>38</xdr:row>
      <xdr:rowOff>1047750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819650" y="58578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36</xdr:row>
      <xdr:rowOff>0</xdr:rowOff>
    </xdr:from>
    <xdr:to>
      <xdr:col>2</xdr:col>
      <xdr:colOff>2800350</xdr:colOff>
      <xdr:row>36</xdr:row>
      <xdr:rowOff>742950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36</xdr:row>
      <xdr:rowOff>0</xdr:rowOff>
    </xdr:from>
    <xdr:to>
      <xdr:col>2</xdr:col>
      <xdr:colOff>2800350</xdr:colOff>
      <xdr:row>36</xdr:row>
      <xdr:rowOff>742950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38</xdr:row>
      <xdr:rowOff>0</xdr:rowOff>
    </xdr:from>
    <xdr:to>
      <xdr:col>2</xdr:col>
      <xdr:colOff>2800350</xdr:colOff>
      <xdr:row>38</xdr:row>
      <xdr:rowOff>742950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533900" y="299370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38</xdr:row>
      <xdr:rowOff>0</xdr:rowOff>
    </xdr:from>
    <xdr:to>
      <xdr:col>2</xdr:col>
      <xdr:colOff>2800350</xdr:colOff>
      <xdr:row>38</xdr:row>
      <xdr:rowOff>742950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533900" y="299370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37</xdr:row>
      <xdr:rowOff>0</xdr:rowOff>
    </xdr:from>
    <xdr:to>
      <xdr:col>2</xdr:col>
      <xdr:colOff>2800350</xdr:colOff>
      <xdr:row>37</xdr:row>
      <xdr:rowOff>742950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4533900" y="402717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37</xdr:row>
      <xdr:rowOff>0</xdr:rowOff>
    </xdr:from>
    <xdr:to>
      <xdr:col>2</xdr:col>
      <xdr:colOff>2800350</xdr:colOff>
      <xdr:row>37</xdr:row>
      <xdr:rowOff>742950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4533900" y="402717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46"/>
  <sheetViews>
    <sheetView tabSelected="1" workbookViewId="0">
      <selection activeCell="M8" sqref="M8"/>
    </sheetView>
  </sheetViews>
  <sheetFormatPr defaultRowHeight="12"/>
  <cols>
    <col min="1" max="1" width="4.5703125" style="1" bestFit="1" customWidth="1"/>
    <col min="2" max="2" width="23.42578125" style="2" customWidth="1"/>
    <col min="3" max="3" width="64.7109375" style="2" customWidth="1"/>
    <col min="4" max="4" width="6.28515625" style="1" customWidth="1"/>
    <col min="5" max="5" width="10.140625" style="3" customWidth="1"/>
    <col min="6" max="6" width="10.140625" style="24" customWidth="1"/>
    <col min="7" max="7" width="13.140625" style="3" customWidth="1"/>
    <col min="8" max="8" width="27.140625" style="1" customWidth="1"/>
    <col min="9" max="9" width="9.140625" style="11"/>
    <col min="10" max="10" width="16.85546875" style="2" customWidth="1"/>
    <col min="11" max="16384" width="9.140625" style="2"/>
  </cols>
  <sheetData>
    <row r="2" spans="1:9">
      <c r="F2" s="35"/>
      <c r="G2" s="35"/>
    </row>
    <row r="3" spans="1:9">
      <c r="H3" s="1" t="s">
        <v>51</v>
      </c>
    </row>
    <row r="4" spans="1:9" s="4" customFormat="1" ht="57" customHeight="1">
      <c r="A4" s="21" t="s">
        <v>0</v>
      </c>
      <c r="B4" s="20" t="s">
        <v>49</v>
      </c>
      <c r="C4" s="20" t="s">
        <v>1</v>
      </c>
      <c r="D4" s="21" t="s">
        <v>50</v>
      </c>
      <c r="E4" s="26" t="s">
        <v>37</v>
      </c>
      <c r="F4" s="26" t="s">
        <v>2</v>
      </c>
      <c r="G4" s="22" t="s">
        <v>3</v>
      </c>
      <c r="H4" s="22" t="s">
        <v>4</v>
      </c>
      <c r="I4" s="12"/>
    </row>
    <row r="5" spans="1:9" s="4" customFormat="1" ht="12.75">
      <c r="A5" s="6">
        <v>1</v>
      </c>
      <c r="B5" s="7">
        <v>2</v>
      </c>
      <c r="C5" s="7">
        <v>3</v>
      </c>
      <c r="D5" s="6">
        <v>4</v>
      </c>
      <c r="E5" s="7">
        <v>5</v>
      </c>
      <c r="F5" s="23">
        <v>6</v>
      </c>
      <c r="G5" s="7">
        <v>7</v>
      </c>
      <c r="H5" s="7">
        <v>8</v>
      </c>
      <c r="I5" s="12"/>
    </row>
    <row r="6" spans="1:9" s="5" customFormat="1" ht="95.25" customHeight="1">
      <c r="A6" s="15">
        <v>1</v>
      </c>
      <c r="B6" s="8" t="s">
        <v>40</v>
      </c>
      <c r="C6" s="8" t="s">
        <v>42</v>
      </c>
      <c r="D6" s="8" t="s">
        <v>6</v>
      </c>
      <c r="E6" s="27">
        <v>250000</v>
      </c>
      <c r="F6" s="16">
        <v>10</v>
      </c>
      <c r="G6" s="25">
        <f t="shared" ref="G6:G45" si="0">E6*F6</f>
        <v>2500000</v>
      </c>
      <c r="H6" s="8" t="s">
        <v>38</v>
      </c>
      <c r="I6" s="13"/>
    </row>
    <row r="7" spans="1:9" s="5" customFormat="1" ht="99" customHeight="1">
      <c r="A7" s="8">
        <f>1+A6</f>
        <v>2</v>
      </c>
      <c r="B7" s="8" t="s">
        <v>41</v>
      </c>
      <c r="C7" s="8" t="s">
        <v>42</v>
      </c>
      <c r="D7" s="8" t="s">
        <v>6</v>
      </c>
      <c r="E7" s="27">
        <v>1000</v>
      </c>
      <c r="F7" s="16">
        <v>20</v>
      </c>
      <c r="G7" s="25">
        <f t="shared" si="0"/>
        <v>20000</v>
      </c>
      <c r="H7" s="8" t="s">
        <v>38</v>
      </c>
      <c r="I7" s="13"/>
    </row>
    <row r="8" spans="1:9" s="5" customFormat="1" ht="91.5" customHeight="1">
      <c r="A8" s="8">
        <f t="shared" ref="A8:A45" si="1">1+A7</f>
        <v>3</v>
      </c>
      <c r="B8" s="8" t="s">
        <v>7</v>
      </c>
      <c r="C8" s="8" t="s">
        <v>24</v>
      </c>
      <c r="D8" s="8" t="s">
        <v>18</v>
      </c>
      <c r="E8" s="27">
        <v>4</v>
      </c>
      <c r="F8" s="16">
        <v>5100</v>
      </c>
      <c r="G8" s="25">
        <f t="shared" si="0"/>
        <v>20400</v>
      </c>
      <c r="H8" s="8" t="s">
        <v>38</v>
      </c>
      <c r="I8" s="13"/>
    </row>
    <row r="9" spans="1:9" s="5" customFormat="1" ht="91.5" customHeight="1">
      <c r="A9" s="8">
        <f t="shared" si="1"/>
        <v>4</v>
      </c>
      <c r="B9" s="8" t="s">
        <v>61</v>
      </c>
      <c r="C9" s="8" t="s">
        <v>61</v>
      </c>
      <c r="D9" s="8" t="s">
        <v>21</v>
      </c>
      <c r="E9" s="27">
        <v>10</v>
      </c>
      <c r="F9" s="16">
        <v>355.08</v>
      </c>
      <c r="G9" s="25">
        <f t="shared" si="0"/>
        <v>3550.7999999999997</v>
      </c>
      <c r="H9" s="8" t="s">
        <v>38</v>
      </c>
      <c r="I9" s="13"/>
    </row>
    <row r="10" spans="1:9" s="5" customFormat="1" ht="91.5" customHeight="1">
      <c r="A10" s="8">
        <f t="shared" si="1"/>
        <v>5</v>
      </c>
      <c r="B10" s="8" t="s">
        <v>60</v>
      </c>
      <c r="C10" s="8" t="s">
        <v>60</v>
      </c>
      <c r="D10" s="8" t="s">
        <v>62</v>
      </c>
      <c r="E10" s="27">
        <v>3000</v>
      </c>
      <c r="F10" s="16">
        <v>5.93</v>
      </c>
      <c r="G10" s="25">
        <f t="shared" si="0"/>
        <v>17790</v>
      </c>
      <c r="H10" s="8" t="s">
        <v>38</v>
      </c>
      <c r="I10" s="13"/>
    </row>
    <row r="11" spans="1:9" s="5" customFormat="1" ht="96.75" customHeight="1">
      <c r="A11" s="8">
        <f t="shared" si="1"/>
        <v>6</v>
      </c>
      <c r="B11" s="8" t="s">
        <v>8</v>
      </c>
      <c r="C11" s="8" t="s">
        <v>9</v>
      </c>
      <c r="D11" s="8" t="s">
        <v>6</v>
      </c>
      <c r="E11" s="27">
        <v>250</v>
      </c>
      <c r="F11" s="16">
        <v>1000</v>
      </c>
      <c r="G11" s="25">
        <f t="shared" si="0"/>
        <v>250000</v>
      </c>
      <c r="H11" s="8" t="s">
        <v>38</v>
      </c>
      <c r="I11" s="13"/>
    </row>
    <row r="12" spans="1:9" s="5" customFormat="1" ht="96.75" customHeight="1">
      <c r="A12" s="8">
        <f t="shared" si="1"/>
        <v>7</v>
      </c>
      <c r="B12" s="8" t="s">
        <v>63</v>
      </c>
      <c r="C12" s="8" t="s">
        <v>63</v>
      </c>
      <c r="D12" s="8" t="s">
        <v>19</v>
      </c>
      <c r="E12" s="27">
        <v>500</v>
      </c>
      <c r="F12" s="16">
        <v>280</v>
      </c>
      <c r="G12" s="25">
        <f t="shared" si="0"/>
        <v>140000</v>
      </c>
      <c r="H12" s="8" t="s">
        <v>38</v>
      </c>
      <c r="I12" s="13"/>
    </row>
    <row r="13" spans="1:9" s="5" customFormat="1" ht="96.75" customHeight="1">
      <c r="A13" s="8">
        <f t="shared" si="1"/>
        <v>8</v>
      </c>
      <c r="B13" s="8" t="s">
        <v>64</v>
      </c>
      <c r="C13" s="8" t="s">
        <v>64</v>
      </c>
      <c r="D13" s="8" t="s">
        <v>6</v>
      </c>
      <c r="E13" s="27">
        <v>40</v>
      </c>
      <c r="F13" s="16">
        <v>350</v>
      </c>
      <c r="G13" s="25">
        <f t="shared" si="0"/>
        <v>14000</v>
      </c>
      <c r="H13" s="8" t="s">
        <v>38</v>
      </c>
      <c r="I13" s="13"/>
    </row>
    <row r="14" spans="1:9" s="5" customFormat="1" ht="118.5" customHeight="1">
      <c r="A14" s="8">
        <f t="shared" si="1"/>
        <v>9</v>
      </c>
      <c r="B14" s="8" t="s">
        <v>10</v>
      </c>
      <c r="C14" s="8" t="s">
        <v>25</v>
      </c>
      <c r="D14" s="8" t="s">
        <v>6</v>
      </c>
      <c r="E14" s="27">
        <v>20</v>
      </c>
      <c r="F14" s="16">
        <v>1500</v>
      </c>
      <c r="G14" s="25">
        <f t="shared" si="0"/>
        <v>30000</v>
      </c>
      <c r="H14" s="8" t="s">
        <v>38</v>
      </c>
      <c r="I14" s="13"/>
    </row>
    <row r="15" spans="1:9" s="5" customFormat="1" ht="118.5" customHeight="1">
      <c r="A15" s="8">
        <f t="shared" si="1"/>
        <v>10</v>
      </c>
      <c r="B15" s="8" t="s">
        <v>65</v>
      </c>
      <c r="C15" s="8" t="s">
        <v>65</v>
      </c>
      <c r="D15" s="8" t="s">
        <v>19</v>
      </c>
      <c r="E15" s="27">
        <v>25000</v>
      </c>
      <c r="F15" s="16">
        <v>5.25</v>
      </c>
      <c r="G15" s="25">
        <f t="shared" si="0"/>
        <v>131250</v>
      </c>
      <c r="H15" s="8" t="s">
        <v>38</v>
      </c>
      <c r="I15" s="13"/>
    </row>
    <row r="16" spans="1:9" s="5" customFormat="1" ht="96.75" customHeight="1">
      <c r="A16" s="8">
        <f t="shared" si="1"/>
        <v>11</v>
      </c>
      <c r="B16" s="8" t="s">
        <v>11</v>
      </c>
      <c r="C16" s="8" t="s">
        <v>12</v>
      </c>
      <c r="D16" s="8" t="s">
        <v>18</v>
      </c>
      <c r="E16" s="27">
        <v>1</v>
      </c>
      <c r="F16" s="16">
        <v>4000</v>
      </c>
      <c r="G16" s="25">
        <f t="shared" si="0"/>
        <v>4000</v>
      </c>
      <c r="H16" s="8" t="s">
        <v>38</v>
      </c>
      <c r="I16" s="13"/>
    </row>
    <row r="17" spans="1:9" s="5" customFormat="1" ht="99" customHeight="1">
      <c r="A17" s="8">
        <f t="shared" si="1"/>
        <v>12</v>
      </c>
      <c r="B17" s="10" t="s">
        <v>13</v>
      </c>
      <c r="C17" s="10" t="s">
        <v>13</v>
      </c>
      <c r="D17" s="8" t="s">
        <v>18</v>
      </c>
      <c r="E17" s="27">
        <v>1</v>
      </c>
      <c r="F17" s="16">
        <v>5900</v>
      </c>
      <c r="G17" s="25">
        <f t="shared" si="0"/>
        <v>5900</v>
      </c>
      <c r="H17" s="8" t="s">
        <v>38</v>
      </c>
      <c r="I17" s="13"/>
    </row>
    <row r="18" spans="1:9" s="5" customFormat="1" ht="95.25" customHeight="1">
      <c r="A18" s="8">
        <f t="shared" si="1"/>
        <v>13</v>
      </c>
      <c r="B18" s="10" t="s">
        <v>66</v>
      </c>
      <c r="C18" s="10" t="s">
        <v>33</v>
      </c>
      <c r="D18" s="8" t="s">
        <v>19</v>
      </c>
      <c r="E18" s="27">
        <v>4</v>
      </c>
      <c r="F18" s="16">
        <v>10000</v>
      </c>
      <c r="G18" s="25">
        <f t="shared" si="0"/>
        <v>40000</v>
      </c>
      <c r="H18" s="8" t="s">
        <v>38</v>
      </c>
      <c r="I18" s="13"/>
    </row>
    <row r="19" spans="1:9" s="5" customFormat="1" ht="99" customHeight="1">
      <c r="A19" s="8">
        <f t="shared" si="1"/>
        <v>14</v>
      </c>
      <c r="B19" s="10" t="s">
        <v>14</v>
      </c>
      <c r="C19" s="10" t="s">
        <v>28</v>
      </c>
      <c r="D19" s="8" t="s">
        <v>20</v>
      </c>
      <c r="E19" s="27">
        <v>1</v>
      </c>
      <c r="F19" s="16">
        <v>5000</v>
      </c>
      <c r="G19" s="25">
        <f t="shared" si="0"/>
        <v>5000</v>
      </c>
      <c r="H19" s="8" t="s">
        <v>38</v>
      </c>
      <c r="I19" s="13"/>
    </row>
    <row r="20" spans="1:9" s="5" customFormat="1" ht="126" customHeight="1">
      <c r="A20" s="8">
        <f t="shared" si="1"/>
        <v>15</v>
      </c>
      <c r="B20" s="10" t="s">
        <v>67</v>
      </c>
      <c r="C20" s="10" t="s">
        <v>27</v>
      </c>
      <c r="D20" s="8" t="s">
        <v>21</v>
      </c>
      <c r="E20" s="27">
        <v>1</v>
      </c>
      <c r="F20" s="16">
        <v>48000</v>
      </c>
      <c r="G20" s="25">
        <f t="shared" si="0"/>
        <v>48000</v>
      </c>
      <c r="H20" s="8" t="s">
        <v>38</v>
      </c>
      <c r="I20" s="13"/>
    </row>
    <row r="21" spans="1:9" s="5" customFormat="1" ht="99.75" customHeight="1">
      <c r="A21" s="8">
        <f t="shared" si="1"/>
        <v>16</v>
      </c>
      <c r="B21" s="10" t="s">
        <v>68</v>
      </c>
      <c r="C21" s="10" t="s">
        <v>68</v>
      </c>
      <c r="D21" s="8" t="s">
        <v>69</v>
      </c>
      <c r="E21" s="27">
        <v>1000</v>
      </c>
      <c r="F21" s="16">
        <v>74</v>
      </c>
      <c r="G21" s="25">
        <f t="shared" si="0"/>
        <v>74000</v>
      </c>
      <c r="H21" s="8" t="s">
        <v>38</v>
      </c>
      <c r="I21" s="13"/>
    </row>
    <row r="22" spans="1:9" s="5" customFormat="1" ht="95.25" customHeight="1">
      <c r="A22" s="8">
        <f t="shared" si="1"/>
        <v>17</v>
      </c>
      <c r="B22" s="10" t="s">
        <v>32</v>
      </c>
      <c r="C22" s="10" t="s">
        <v>35</v>
      </c>
      <c r="D22" s="8" t="s">
        <v>6</v>
      </c>
      <c r="E22" s="27">
        <v>500</v>
      </c>
      <c r="F22" s="16">
        <v>1100</v>
      </c>
      <c r="G22" s="25">
        <f t="shared" si="0"/>
        <v>550000</v>
      </c>
      <c r="H22" s="8" t="s">
        <v>38</v>
      </c>
      <c r="I22" s="13"/>
    </row>
    <row r="23" spans="1:9" s="5" customFormat="1" ht="95.25" customHeight="1">
      <c r="A23" s="8">
        <f t="shared" si="1"/>
        <v>18</v>
      </c>
      <c r="B23" s="10" t="s">
        <v>29</v>
      </c>
      <c r="C23" s="10" t="s">
        <v>16</v>
      </c>
      <c r="D23" s="8" t="s">
        <v>21</v>
      </c>
      <c r="E23" s="27">
        <v>3</v>
      </c>
      <c r="F23" s="16">
        <v>2000</v>
      </c>
      <c r="G23" s="25">
        <f t="shared" si="0"/>
        <v>6000</v>
      </c>
      <c r="H23" s="8" t="s">
        <v>38</v>
      </c>
      <c r="I23" s="13"/>
    </row>
    <row r="24" spans="1:9" s="5" customFormat="1" ht="97.5" customHeight="1">
      <c r="A24" s="8">
        <f t="shared" si="1"/>
        <v>19</v>
      </c>
      <c r="B24" s="10" t="s">
        <v>31</v>
      </c>
      <c r="C24" s="14" t="s">
        <v>36</v>
      </c>
      <c r="D24" s="8" t="s">
        <v>6</v>
      </c>
      <c r="E24" s="27">
        <v>5</v>
      </c>
      <c r="F24" s="16">
        <v>5000</v>
      </c>
      <c r="G24" s="25">
        <f t="shared" si="0"/>
        <v>25000</v>
      </c>
      <c r="H24" s="8" t="s">
        <v>38</v>
      </c>
      <c r="I24" s="13"/>
    </row>
    <row r="25" spans="1:9" s="5" customFormat="1" ht="97.5" customHeight="1">
      <c r="A25" s="8">
        <f t="shared" si="1"/>
        <v>20</v>
      </c>
      <c r="B25" s="10" t="s">
        <v>15</v>
      </c>
      <c r="C25" s="10" t="s">
        <v>17</v>
      </c>
      <c r="D25" s="8" t="s">
        <v>6</v>
      </c>
      <c r="E25" s="27">
        <v>80</v>
      </c>
      <c r="F25" s="16">
        <v>5000</v>
      </c>
      <c r="G25" s="25">
        <f t="shared" si="0"/>
        <v>400000</v>
      </c>
      <c r="H25" s="8" t="s">
        <v>38</v>
      </c>
      <c r="I25" s="13"/>
    </row>
    <row r="26" spans="1:9" s="5" customFormat="1" ht="96.75" customHeight="1">
      <c r="A26" s="8">
        <f t="shared" si="1"/>
        <v>21</v>
      </c>
      <c r="B26" s="10" t="s">
        <v>43</v>
      </c>
      <c r="C26" s="10" t="s">
        <v>34</v>
      </c>
      <c r="D26" s="8" t="s">
        <v>19</v>
      </c>
      <c r="E26" s="27">
        <v>1</v>
      </c>
      <c r="F26" s="16">
        <v>90000</v>
      </c>
      <c r="G26" s="25">
        <f t="shared" si="0"/>
        <v>90000</v>
      </c>
      <c r="H26" s="8" t="s">
        <v>38</v>
      </c>
      <c r="I26" s="13"/>
    </row>
    <row r="27" spans="1:9" s="5" customFormat="1" ht="96" customHeight="1">
      <c r="A27" s="8">
        <f t="shared" si="1"/>
        <v>22</v>
      </c>
      <c r="B27" s="10" t="s">
        <v>44</v>
      </c>
      <c r="C27" s="10" t="s">
        <v>44</v>
      </c>
      <c r="D27" s="8" t="s">
        <v>6</v>
      </c>
      <c r="E27" s="27">
        <v>1</v>
      </c>
      <c r="F27" s="16">
        <v>10000</v>
      </c>
      <c r="G27" s="25">
        <f t="shared" si="0"/>
        <v>10000</v>
      </c>
      <c r="H27" s="8" t="s">
        <v>38</v>
      </c>
      <c r="I27" s="13"/>
    </row>
    <row r="28" spans="1:9" s="5" customFormat="1" ht="100.5" customHeight="1">
      <c r="A28" s="8">
        <f t="shared" si="1"/>
        <v>23</v>
      </c>
      <c r="B28" s="10" t="s">
        <v>26</v>
      </c>
      <c r="C28" s="10" t="s">
        <v>30</v>
      </c>
      <c r="D28" s="8" t="s">
        <v>6</v>
      </c>
      <c r="E28" s="27">
        <v>400</v>
      </c>
      <c r="F28" s="16">
        <v>250</v>
      </c>
      <c r="G28" s="25">
        <f t="shared" si="0"/>
        <v>100000</v>
      </c>
      <c r="H28" s="8" t="s">
        <v>38</v>
      </c>
      <c r="I28" s="13"/>
    </row>
    <row r="29" spans="1:9" s="18" customFormat="1" ht="93.75" customHeight="1">
      <c r="A29" s="8">
        <f t="shared" si="1"/>
        <v>24</v>
      </c>
      <c r="B29" s="19" t="s">
        <v>47</v>
      </c>
      <c r="C29" s="19" t="s">
        <v>48</v>
      </c>
      <c r="D29" s="15" t="s">
        <v>6</v>
      </c>
      <c r="E29" s="28">
        <v>162467</v>
      </c>
      <c r="F29" s="16">
        <v>25</v>
      </c>
      <c r="G29" s="25">
        <f t="shared" si="0"/>
        <v>4061675</v>
      </c>
      <c r="H29" s="8" t="s">
        <v>38</v>
      </c>
      <c r="I29" s="17"/>
    </row>
    <row r="30" spans="1:9" s="18" customFormat="1" ht="93.75" customHeight="1">
      <c r="A30" s="8">
        <f t="shared" si="1"/>
        <v>25</v>
      </c>
      <c r="B30" s="19" t="s">
        <v>47</v>
      </c>
      <c r="C30" s="19" t="s">
        <v>70</v>
      </c>
      <c r="D30" s="15" t="s">
        <v>6</v>
      </c>
      <c r="E30" s="28">
        <v>40000</v>
      </c>
      <c r="F30" s="16">
        <v>23</v>
      </c>
      <c r="G30" s="25">
        <f t="shared" si="0"/>
        <v>920000</v>
      </c>
      <c r="H30" s="8" t="s">
        <v>38</v>
      </c>
      <c r="I30" s="17"/>
    </row>
    <row r="31" spans="1:9" s="18" customFormat="1" ht="93.75" customHeight="1">
      <c r="A31" s="8">
        <f t="shared" si="1"/>
        <v>26</v>
      </c>
      <c r="B31" s="19" t="s">
        <v>47</v>
      </c>
      <c r="C31" s="19" t="s">
        <v>71</v>
      </c>
      <c r="D31" s="15" t="s">
        <v>6</v>
      </c>
      <c r="E31" s="28">
        <v>10000</v>
      </c>
      <c r="F31" s="16">
        <v>35</v>
      </c>
      <c r="G31" s="25">
        <f t="shared" si="0"/>
        <v>350000</v>
      </c>
      <c r="H31" s="8" t="s">
        <v>38</v>
      </c>
      <c r="I31" s="17"/>
    </row>
    <row r="32" spans="1:9" s="18" customFormat="1" ht="93.75" customHeight="1">
      <c r="A32" s="8">
        <f t="shared" si="1"/>
        <v>27</v>
      </c>
      <c r="B32" s="19" t="s">
        <v>72</v>
      </c>
      <c r="C32" s="19" t="s">
        <v>72</v>
      </c>
      <c r="D32" s="15" t="s">
        <v>19</v>
      </c>
      <c r="E32" s="28">
        <v>300</v>
      </c>
      <c r="F32" s="16">
        <v>1200</v>
      </c>
      <c r="G32" s="25">
        <f t="shared" si="0"/>
        <v>360000</v>
      </c>
      <c r="H32" s="8" t="s">
        <v>38</v>
      </c>
      <c r="I32" s="17"/>
    </row>
    <row r="33" spans="1:9" s="5" customFormat="1" ht="97.5" customHeight="1">
      <c r="A33" s="8">
        <f t="shared" si="1"/>
        <v>28</v>
      </c>
      <c r="B33" s="10" t="s">
        <v>45</v>
      </c>
      <c r="C33" s="10" t="s">
        <v>46</v>
      </c>
      <c r="D33" s="8" t="s">
        <v>18</v>
      </c>
      <c r="E33" s="27">
        <v>240</v>
      </c>
      <c r="F33" s="16">
        <v>780</v>
      </c>
      <c r="G33" s="25">
        <f t="shared" si="0"/>
        <v>187200</v>
      </c>
      <c r="H33" s="8" t="s">
        <v>38</v>
      </c>
      <c r="I33" s="13"/>
    </row>
    <row r="34" spans="1:9" s="18" customFormat="1" ht="94.5" customHeight="1">
      <c r="A34" s="8">
        <f t="shared" si="1"/>
        <v>29</v>
      </c>
      <c r="B34" s="19" t="s">
        <v>74</v>
      </c>
      <c r="C34" s="19" t="s">
        <v>73</v>
      </c>
      <c r="D34" s="19" t="s">
        <v>6</v>
      </c>
      <c r="E34" s="29">
        <v>200</v>
      </c>
      <c r="F34" s="25">
        <v>1500</v>
      </c>
      <c r="G34" s="25">
        <f t="shared" si="0"/>
        <v>300000</v>
      </c>
      <c r="H34" s="19" t="s">
        <v>38</v>
      </c>
      <c r="I34" s="17"/>
    </row>
    <row r="35" spans="1:9" s="18" customFormat="1" ht="94.5" customHeight="1">
      <c r="A35" s="8">
        <f t="shared" si="1"/>
        <v>30</v>
      </c>
      <c r="B35" s="19" t="s">
        <v>5</v>
      </c>
      <c r="C35" s="19" t="s">
        <v>39</v>
      </c>
      <c r="D35" s="19" t="s">
        <v>6</v>
      </c>
      <c r="E35" s="29">
        <v>2500</v>
      </c>
      <c r="F35" s="25">
        <v>800</v>
      </c>
      <c r="G35" s="25">
        <f t="shared" si="0"/>
        <v>2000000</v>
      </c>
      <c r="H35" s="19" t="s">
        <v>38</v>
      </c>
      <c r="I35" s="17"/>
    </row>
    <row r="36" spans="1:9" s="18" customFormat="1" ht="98.25" customHeight="1">
      <c r="A36" s="8">
        <f t="shared" si="1"/>
        <v>31</v>
      </c>
      <c r="B36" s="19" t="s">
        <v>22</v>
      </c>
      <c r="C36" s="19" t="s">
        <v>23</v>
      </c>
      <c r="D36" s="15" t="s">
        <v>6</v>
      </c>
      <c r="E36" s="28">
        <v>160000</v>
      </c>
      <c r="F36" s="16">
        <v>32</v>
      </c>
      <c r="G36" s="25">
        <f t="shared" si="0"/>
        <v>5120000</v>
      </c>
      <c r="H36" s="8" t="s">
        <v>38</v>
      </c>
      <c r="I36" s="17"/>
    </row>
    <row r="37" spans="1:9" ht="102">
      <c r="A37" s="8">
        <f t="shared" si="1"/>
        <v>32</v>
      </c>
      <c r="B37" s="31" t="s">
        <v>52</v>
      </c>
      <c r="C37" s="31" t="s">
        <v>58</v>
      </c>
      <c r="D37" s="30" t="s">
        <v>6</v>
      </c>
      <c r="E37" s="32">
        <v>2000</v>
      </c>
      <c r="F37" s="33">
        <v>53</v>
      </c>
      <c r="G37" s="25">
        <f t="shared" si="0"/>
        <v>106000</v>
      </c>
      <c r="H37" s="8" t="s">
        <v>38</v>
      </c>
    </row>
    <row r="38" spans="1:9" ht="98.25" customHeight="1">
      <c r="A38" s="8">
        <f t="shared" si="1"/>
        <v>33</v>
      </c>
      <c r="B38" s="31" t="s">
        <v>76</v>
      </c>
      <c r="C38" s="31" t="s">
        <v>75</v>
      </c>
      <c r="D38" s="30" t="s">
        <v>6</v>
      </c>
      <c r="E38" s="32">
        <v>1000</v>
      </c>
      <c r="F38" s="33">
        <v>53</v>
      </c>
      <c r="G38" s="25">
        <f t="shared" si="0"/>
        <v>53000</v>
      </c>
      <c r="H38" s="8" t="s">
        <v>38</v>
      </c>
    </row>
    <row r="39" spans="1:9" ht="102">
      <c r="A39" s="8">
        <f t="shared" si="1"/>
        <v>34</v>
      </c>
      <c r="B39" s="31" t="s">
        <v>53</v>
      </c>
      <c r="C39" s="31" t="s">
        <v>59</v>
      </c>
      <c r="D39" s="30" t="s">
        <v>6</v>
      </c>
      <c r="E39" s="32">
        <v>2000</v>
      </c>
      <c r="F39" s="33">
        <v>53</v>
      </c>
      <c r="G39" s="25">
        <f t="shared" si="0"/>
        <v>106000</v>
      </c>
      <c r="H39" s="8" t="s">
        <v>38</v>
      </c>
    </row>
    <row r="40" spans="1:9" ht="102">
      <c r="A40" s="8">
        <f t="shared" si="1"/>
        <v>35</v>
      </c>
      <c r="B40" s="31" t="s">
        <v>55</v>
      </c>
      <c r="C40" s="31" t="s">
        <v>56</v>
      </c>
      <c r="D40" s="30" t="s">
        <v>6</v>
      </c>
      <c r="E40" s="32">
        <v>400</v>
      </c>
      <c r="F40" s="33">
        <v>120</v>
      </c>
      <c r="G40" s="25">
        <f t="shared" si="0"/>
        <v>48000</v>
      </c>
      <c r="H40" s="8" t="s">
        <v>38</v>
      </c>
    </row>
    <row r="41" spans="1:9" ht="102">
      <c r="A41" s="8">
        <f t="shared" si="1"/>
        <v>36</v>
      </c>
      <c r="B41" s="31" t="s">
        <v>54</v>
      </c>
      <c r="C41" s="31" t="s">
        <v>57</v>
      </c>
      <c r="D41" s="30" t="s">
        <v>6</v>
      </c>
      <c r="E41" s="32">
        <v>402</v>
      </c>
      <c r="F41" s="33">
        <v>500</v>
      </c>
      <c r="G41" s="25">
        <f t="shared" si="0"/>
        <v>201000</v>
      </c>
      <c r="H41" s="8" t="s">
        <v>38</v>
      </c>
    </row>
    <row r="42" spans="1:9" ht="102">
      <c r="A42" s="8">
        <f t="shared" si="1"/>
        <v>37</v>
      </c>
      <c r="B42" s="8" t="s">
        <v>77</v>
      </c>
      <c r="C42" s="8" t="s">
        <v>78</v>
      </c>
      <c r="D42" s="8" t="s">
        <v>79</v>
      </c>
      <c r="E42" s="27">
        <v>50</v>
      </c>
      <c r="F42" s="16">
        <v>3000</v>
      </c>
      <c r="G42" s="25">
        <f t="shared" si="0"/>
        <v>150000</v>
      </c>
      <c r="H42" s="8" t="s">
        <v>38</v>
      </c>
    </row>
    <row r="43" spans="1:9" ht="102">
      <c r="A43" s="8">
        <f t="shared" si="1"/>
        <v>38</v>
      </c>
      <c r="B43" s="8" t="s">
        <v>77</v>
      </c>
      <c r="C43" s="8" t="s">
        <v>80</v>
      </c>
      <c r="D43" s="8" t="s">
        <v>21</v>
      </c>
      <c r="E43" s="27">
        <v>50</v>
      </c>
      <c r="F43" s="16">
        <v>3000</v>
      </c>
      <c r="G43" s="9">
        <f t="shared" si="0"/>
        <v>150000</v>
      </c>
      <c r="H43" s="8" t="s">
        <v>38</v>
      </c>
    </row>
    <row r="44" spans="1:9" ht="102">
      <c r="A44" s="8">
        <f t="shared" si="1"/>
        <v>39</v>
      </c>
      <c r="B44" s="8" t="s">
        <v>77</v>
      </c>
      <c r="C44" s="8" t="s">
        <v>81</v>
      </c>
      <c r="D44" s="8" t="s">
        <v>21</v>
      </c>
      <c r="E44" s="27">
        <v>50</v>
      </c>
      <c r="F44" s="16">
        <v>3000</v>
      </c>
      <c r="G44" s="9">
        <f t="shared" si="0"/>
        <v>150000</v>
      </c>
      <c r="H44" s="8" t="s">
        <v>38</v>
      </c>
    </row>
    <row r="45" spans="1:9" ht="102">
      <c r="A45" s="8">
        <f t="shared" si="1"/>
        <v>40</v>
      </c>
      <c r="B45" s="8" t="s">
        <v>77</v>
      </c>
      <c r="C45" s="8" t="s">
        <v>82</v>
      </c>
      <c r="D45" s="8" t="s">
        <v>21</v>
      </c>
      <c r="E45" s="27">
        <v>50</v>
      </c>
      <c r="F45" s="16">
        <v>3000</v>
      </c>
      <c r="G45" s="9">
        <f t="shared" si="0"/>
        <v>150000</v>
      </c>
      <c r="H45" s="8" t="s">
        <v>38</v>
      </c>
    </row>
    <row r="46" spans="1:9">
      <c r="G46" s="34">
        <f>SUM(G6:G45)</f>
        <v>18897765.800000001</v>
      </c>
    </row>
  </sheetData>
  <mergeCells count="1">
    <mergeCell ref="F2:G2"/>
  </mergeCells>
  <pageMargins left="0.2" right="0.19" top="0.35" bottom="0.2" header="0.2" footer="0.2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cp:lastPrinted>2020-01-06T11:49:54Z</cp:lastPrinted>
  <dcterms:created xsi:type="dcterms:W3CDTF">2015-05-13T10:59:41Z</dcterms:created>
  <dcterms:modified xsi:type="dcterms:W3CDTF">2020-01-06T11:50:04Z</dcterms:modified>
</cp:coreProperties>
</file>